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13_ncr:1_{A6292E64-13B7-431A-AA2D-44DAB7C90E5C}" xr6:coauthVersionLast="47" xr6:coauthVersionMax="47" xr10:uidLastSave="{00000000-0000-0000-0000-000000000000}"/>
  <bookViews>
    <workbookView xWindow="-108" yWindow="-108" windowWidth="23256" windowHeight="14016" activeTab="1" xr2:uid="{29457EBC-3ADC-4C2E-A404-2C7A867127EF}"/>
  </bookViews>
  <sheets>
    <sheet name="Recap Generale" sheetId="1" r:id="rId1"/>
    <sheet name="Lot N°11 Page de garde" sheetId="2" r:id="rId2"/>
    <sheet name="Lot N°11 SERRURERIE" sheetId="3" r:id="rId3"/>
  </sheets>
  <definedNames>
    <definedName name="_xlnm.Print_Titles" localSheetId="2">'Lot N°11 SERRURERIE'!$1:$2</definedName>
    <definedName name="_xlnm.Print_Area" localSheetId="2">'Lot N°11 SERRURERIE'!$A$1:$F$32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C12" i="1"/>
  <c r="F30" i="3"/>
  <c r="F31" i="3" s="1"/>
  <c r="F29" i="3"/>
  <c r="B30" i="3"/>
  <c r="F25" i="3"/>
  <c r="F8" i="3"/>
  <c r="F14" i="1"/>
  <c r="E14" i="1"/>
  <c r="C14" i="1"/>
</calcChain>
</file>

<file path=xl/sharedStrings.xml><?xml version="1.0" encoding="utf-8"?>
<sst xmlns="http://schemas.openxmlformats.org/spreadsheetml/2006/main" count="57" uniqueCount="56">
  <si>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</si>
  <si>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</si>
  <si>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</si>
  <si>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</si>
  <si>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</si>
  <si>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</si>
  <si>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</si>
  <si>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</si>
  <si>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</si>
  <si>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</si>
  <si>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</si>
  <si>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</si>
  <si>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N°11 SERRURERIE</t>
  </si>
  <si>
    <t xml:space="preserve">Total : </t>
  </si>
  <si>
    <t>U</t>
  </si>
  <si>
    <t>Quantité</t>
  </si>
  <si>
    <t>Prix en €</t>
  </si>
  <si>
    <t>Total en €</t>
  </si>
  <si>
    <t>CH2</t>
  </si>
  <si>
    <t>METAL</t>
  </si>
  <si>
    <t>SERRURERIE, METALLERIE, FERRONNERIE</t>
  </si>
  <si>
    <t>CH3</t>
  </si>
  <si>
    <t>11.9</t>
  </si>
  <si>
    <t>OUVRAGES DIVERS</t>
  </si>
  <si>
    <t>CH4</t>
  </si>
  <si>
    <t>11.9.2</t>
  </si>
  <si>
    <t>Structures et ossatures diverses</t>
  </si>
  <si>
    <t>CH5</t>
  </si>
  <si>
    <t>11.9.2.1</t>
  </si>
  <si>
    <t>CASQUETTES et/ou AUVENTS :</t>
  </si>
  <si>
    <t xml:space="preserve">11.9.2.1 2 </t>
  </si>
  <si>
    <t xml:space="preserve">ENS  </t>
  </si>
  <si>
    <t>ART</t>
  </si>
  <si>
    <t>Q JCA213</t>
  </si>
  <si>
    <t>Pergola sur poteaux métalliques</t>
  </si>
  <si>
    <t>Pergola sur poteaux métalliques, dimensions hors tout de Longueur 14 500 x largeur 3 050 mm, comprenant :</t>
  </si>
  <si>
    <t>Principe de structure à l'identique de l'existant</t>
  </si>
  <si>
    <t>- l'ossature porteuse :</t>
  </si>
  <si>
    <t xml:space="preserve">   * en poteaux métalliques ronds (remplis de béton)</t>
  </si>
  <si>
    <t xml:space="preserve">   * pannes, muraillère et pannettes en profils du commerce (IPE / UPN / UAP)</t>
  </si>
  <si>
    <t>- l'ossature secondaire en tubes creux du commerce</t>
  </si>
  <si>
    <t>- le contreventement en cornière du commerce (CVT)</t>
  </si>
  <si>
    <t>- le caniveau encastré en forme de "U" avec brides pour supports et renvoi d'eau latéral gauche en tuyau de 80 mm en acier galvanisé à raccorder à la gouttière de l'appenti sur poteaux bois</t>
  </si>
  <si>
    <t>- la bavette renvoi d'eau en sommet de pente, y compris solins et bande soline</t>
  </si>
  <si>
    <t>- le couloir latéral gauche, y compris solins et bande soline</t>
  </si>
  <si>
    <t>- la couverture en plaques translucides alvéolaires en polycarbonate anti-uv,  y compris façon de pente et capotges des "coutures"</t>
  </si>
  <si>
    <t>Nota : les fondations et dés BA sont hors lot (Au lot maçonnerie)</t>
  </si>
  <si>
    <t>Teintes : RAL 7047 et/ou RAL 2004</t>
  </si>
  <si>
    <t>Teintes plaques polycarbonate au choix de l'architecte</t>
  </si>
  <si>
    <t>Façade Sud - Plan et coupes architecte</t>
  </si>
  <si>
    <t>STOT</t>
  </si>
  <si>
    <t>Total OUVRAGES DIVERS</t>
  </si>
  <si>
    <t>TOTHT</t>
  </si>
  <si>
    <t>Montant HT du Lot N°11 SERRURERIE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</si>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</sst>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3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B2F417C3-1A3A-45E0-ADC8-749D39714885}"/>
    <cellStyle name="ArtLibelleCond" xfId="27" xr:uid="{87787575-AE63-48CA-A46F-A161EA861B1C}"/>
    <cellStyle name="ArtNote1" xfId="29" xr:uid="{E8486618-9162-49AF-9E8D-F47B80FE7513}"/>
    <cellStyle name="ArtNote2" xfId="30" xr:uid="{396FA4ED-00FE-48DD-8E50-96ED979502A6}"/>
    <cellStyle name="ArtNote3" xfId="31" xr:uid="{E3BE363F-473B-47B6-8E6B-067FC3084614}"/>
    <cellStyle name="ArtNote4" xfId="32" xr:uid="{71EC1D4D-E669-499D-BA2E-B95B05679F8B}"/>
    <cellStyle name="ArtNote5" xfId="33" xr:uid="{1EC15CE2-9E9C-4656-8635-0D67BBC294D3}"/>
    <cellStyle name="ArtQuantite" xfId="34" xr:uid="{E6BFAF1E-5812-400A-A1AA-D10B1A88525C}"/>
    <cellStyle name="ArtTitre" xfId="26" xr:uid="{DAEB893C-930A-4C65-8572-004A58799762}"/>
    <cellStyle name="ChapDescriptif0" xfId="7" xr:uid="{F1D0501F-D14A-4E97-B628-05FD00C931CB}"/>
    <cellStyle name="ChapDescriptif1" xfId="11" xr:uid="{43FAFE1F-1679-4EFD-B38F-F3ED31BBEA83}"/>
    <cellStyle name="ChapDescriptif2" xfId="15" xr:uid="{C93C8E83-399E-44CE-9D6A-98B5F8891742}"/>
    <cellStyle name="ChapDescriptif3" xfId="19" xr:uid="{F752512A-99D8-4F80-A866-31EEC784588F}"/>
    <cellStyle name="ChapDescriptif4" xfId="23" xr:uid="{45E633C3-7EA8-4441-BAC7-153E4E5601DB}"/>
    <cellStyle name="ChapNote0" xfId="8" xr:uid="{47C5DB2B-2949-4407-92D0-ED9A9B0AED3D}"/>
    <cellStyle name="ChapNote1" xfId="12" xr:uid="{224AD8A1-5AD2-4475-97AC-77CF671157CB}"/>
    <cellStyle name="ChapNote2" xfId="16" xr:uid="{39F8EB11-A200-48DC-976A-81F2E05F50D2}"/>
    <cellStyle name="ChapNote3" xfId="20" xr:uid="{AED712BD-01F9-4F4B-BBE7-226F13C820C2}"/>
    <cellStyle name="ChapNote4" xfId="24" xr:uid="{BB8A3A20-24BA-4120-9787-DE88FABBBA1C}"/>
    <cellStyle name="ChapRecap0" xfId="9" xr:uid="{66718BE5-7187-4A4D-B8BE-054A4D608107}"/>
    <cellStyle name="ChapRecap1" xfId="13" xr:uid="{CEE2394E-F62C-484E-B3DC-11E971588CF7}"/>
    <cellStyle name="ChapRecap2" xfId="17" xr:uid="{8AAFBAF6-AB77-46E1-B3E1-CCF1467183CA}"/>
    <cellStyle name="ChapRecap3" xfId="21" xr:uid="{9BC76B5E-D276-4BA0-B362-583315C27612}"/>
    <cellStyle name="ChapRecap4" xfId="25" xr:uid="{BE7F6485-7775-4365-B8B2-F26B43D11928}"/>
    <cellStyle name="ChapTitre0" xfId="6" xr:uid="{C03DE7D8-61FB-49F0-AC7E-B387E54A5F85}"/>
    <cellStyle name="ChapTitre1" xfId="10" xr:uid="{D906FB69-B5CE-464E-A843-78DFFC3BA19A}"/>
    <cellStyle name="ChapTitre2" xfId="14" xr:uid="{6E925B4A-67CB-4A6A-B3AC-AD0AE798A908}"/>
    <cellStyle name="ChapTitre3" xfId="18" xr:uid="{0C864F8C-F3E4-408B-B5D1-5D52645F1ABD}"/>
    <cellStyle name="ChapTitre4" xfId="22" xr:uid="{1357B6C7-45C6-4E3E-A745-E7A341270F55}"/>
    <cellStyle name="Commentaire" xfId="49" xr:uid="{B5D18040-13B5-43F2-A06F-753441E2594A}"/>
    <cellStyle name="DQLocQuantNonLoc" xfId="42" xr:uid="{D5F4B197-D89B-48E2-A57B-727A71AA3AFC}"/>
    <cellStyle name="DQLocRefClass" xfId="41" xr:uid="{5DD2573F-134A-4A35-9EAF-04E941401A4A}"/>
    <cellStyle name="DQLocStruct" xfId="43" xr:uid="{44243325-07B3-40F0-80CD-C50669BE9E72}"/>
    <cellStyle name="DQMinutes" xfId="44" xr:uid="{8C3863D9-2D42-48D3-8A99-FB5B85BC9B84}"/>
    <cellStyle name="Info Entete" xfId="47" xr:uid="{D1C940B8-024C-4E67-B35B-989FFDA659B9}"/>
    <cellStyle name="Inter Entete" xfId="48" xr:uid="{EF428672-6BED-4B26-89E3-2E0B485A8514}"/>
    <cellStyle name="LocGen" xfId="36" xr:uid="{F5D84A89-9595-4563-8863-5184FD243E28}"/>
    <cellStyle name="LocLit" xfId="38" xr:uid="{4D6FE02E-26C3-4C16-8741-83EF25E92D33}"/>
    <cellStyle name="LocRefClass" xfId="37" xr:uid="{478BD5B1-8030-499D-85A6-E51EF4CB5C69}"/>
    <cellStyle name="LocSignetRep" xfId="40" xr:uid="{D59B5942-CAC0-47AC-9444-9D1CB91CF5D8}"/>
    <cellStyle name="LocStrRecap0" xfId="3" xr:uid="{2B6F1062-8AEC-4CAE-BFB5-AB48FE8CC159}"/>
    <cellStyle name="LocStrRecap1" xfId="5" xr:uid="{E71BB115-1589-4D20-B3F8-1A71146EB7C5}"/>
    <cellStyle name="LocStrTexte0" xfId="2" xr:uid="{D2DA1E49-CB90-48DB-9DAB-60CE1B9D0318}"/>
    <cellStyle name="LocStrTexte1" xfId="4" xr:uid="{21E9DB53-1B39-4F67-B83E-E4BA069D021F}"/>
    <cellStyle name="LocStruct" xfId="39" xr:uid="{79502216-FD14-47FB-B152-AEBCB952FE2C}"/>
    <cellStyle name="LocTitre" xfId="35" xr:uid="{726D5A25-DB16-413F-A781-AAE33147ABEA}"/>
    <cellStyle name="Lot" xfId="45" xr:uid="{33DD7BF5-045E-4911-AB52-3F299788854F}"/>
    <cellStyle name="Normal" xfId="0" builtinId="0" customBuiltin="1"/>
    <cellStyle name="Numerotation" xfId="1" xr:uid="{90C84EC9-27A7-4D09-90A0-EE6D117DB9E9}"/>
    <cellStyle name="Titre Entete" xfId="46" xr:uid="{321EB608-2EBA-4C0E-B06A-37C259B82E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75F021C3-B1E0-D98A-F0D7-E1ECD42C12CE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13">
          <a:extLst>
            <a:ext uri="{FF2B5EF4-FFF2-40B4-BE49-F238E27FC236}">
              <a16:creationId xmlns:a16="http://schemas.microsoft.com/office/drawing/2014/main" id="{05D66733-6DF5-3D11-8093-85A974CB9C07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14">
          <a:extLst>
            <a:ext uri="{FF2B5EF4-FFF2-40B4-BE49-F238E27FC236}">
              <a16:creationId xmlns:a16="http://schemas.microsoft.com/office/drawing/2014/main" id="{9B952A5F-C953-C4F6-C253-CFE878590AF8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 - PSE 03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15">
          <a:extLst>
            <a:ext uri="{FF2B5EF4-FFF2-40B4-BE49-F238E27FC236}">
              <a16:creationId xmlns:a16="http://schemas.microsoft.com/office/drawing/2014/main" id="{C5303360-28D3-F000-36B9-FE20EBC63EEC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16">
          <a:extLst>
            <a:ext uri="{FF2B5EF4-FFF2-40B4-BE49-F238E27FC236}">
              <a16:creationId xmlns:a16="http://schemas.microsoft.com/office/drawing/2014/main" id="{0D265C3E-AE47-5898-8D46-16E8A02D39CD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17">
          <a:extLst>
            <a:ext uri="{FF2B5EF4-FFF2-40B4-BE49-F238E27FC236}">
              <a16:creationId xmlns:a16="http://schemas.microsoft.com/office/drawing/2014/main" id="{132F9F7A-AC78-B578-74A3-DE9D5D5E7F17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11.-1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18">
          <a:extLst>
            <a:ext uri="{FF2B5EF4-FFF2-40B4-BE49-F238E27FC236}">
              <a16:creationId xmlns:a16="http://schemas.microsoft.com/office/drawing/2014/main" id="{E79766D9-F935-05D1-546F-D67177F38C11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N°11 SERRURERIE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19">
          <a:extLst>
            <a:ext uri="{FF2B5EF4-FFF2-40B4-BE49-F238E27FC236}">
              <a16:creationId xmlns:a16="http://schemas.microsoft.com/office/drawing/2014/main" id="{DCA6F3E0-AC6B-8C17-58C5-38A8F214BDFD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20">
          <a:extLst>
            <a:ext uri="{FF2B5EF4-FFF2-40B4-BE49-F238E27FC236}">
              <a16:creationId xmlns:a16="http://schemas.microsoft.com/office/drawing/2014/main" id="{F9168511-1E90-FAEA-034A-0B1C0DC18E8B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21">
          <a:extLst>
            <a:ext uri="{FF2B5EF4-FFF2-40B4-BE49-F238E27FC236}">
              <a16:creationId xmlns:a16="http://schemas.microsoft.com/office/drawing/2014/main" id="{24AE384F-3503-30E5-3FD6-CEDD02168A4D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22">
          <a:extLst>
            <a:ext uri="{FF2B5EF4-FFF2-40B4-BE49-F238E27FC236}">
              <a16:creationId xmlns:a16="http://schemas.microsoft.com/office/drawing/2014/main" id="{81002246-035A-D475-593F-30C55761B538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N°11 SERRURERIE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A8548-B582-4B70-9274-4C570F1A1481}">
  <dimension ref="B1:F14"/>
  <sheetViews>
    <sheetView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3" t="s">
        <v>11</v>
      </c>
      <c r="C11" s="44" t="s">
        <v>2</v>
      </c>
      <c r="D11" s="44" t="s">
        <v>1</v>
      </c>
      <c r="E11" s="44" t="s">
        <v>3</v>
      </c>
      <c r="F11" s="49" t="s">
        <v>4</v>
      </c>
    </row>
    <row r="12" spans="2:6" x14ac:dyDescent="0.3">
      <c r="B12" s="41" t="s">
        <v>12</v>
      </c>
      <c r="C12" s="45">
        <f>'Lot N°11 SERRURERIE'!F29</f>
        <v>0</v>
      </c>
      <c r="D12" s="45">
        <v>20</v>
      </c>
      <c r="E12" s="45">
        <f>(C12*D12)/100</f>
        <v>0</v>
      </c>
      <c r="F12" s="50">
        <f>C12+E12</f>
        <v>0</v>
      </c>
    </row>
    <row r="13" spans="2:6" ht="15" thickBot="1" x14ac:dyDescent="0.35">
      <c r="B13" s="42"/>
      <c r="C13" s="46"/>
      <c r="D13" s="46"/>
      <c r="E13" s="46"/>
      <c r="F13" s="51"/>
    </row>
    <row r="14" spans="2:6" ht="15" thickBot="1" x14ac:dyDescent="0.35">
      <c r="B14" s="43" t="s">
        <v>13</v>
      </c>
      <c r="C14" s="47">
        <f>SUBTOTAL(109,C12:C13)</f>
        <v>0</v>
      </c>
      <c r="D14" s="48"/>
      <c r="E14" s="47">
        <f>SUBTOTAL(109,E12:E13)</f>
        <v>0</v>
      </c>
      <c r="F14" s="52">
        <f>SUBTOTAL(109,F12:F13)</f>
        <v>0</v>
      </c>
    </row>
  </sheetData>
  <sheetProtection algorithmName="SHA-512" hashValue="I8JEfnY6gy7FUOT1czxRAQ8anv6EQ1F2tK88RfoNCaYe4dbEDXTK+dvfvqvlEPgHCk707QSfDaU3PWTBKiEMnA==" saltValue="STV9PJVhIi6jpF1shP3KNg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0EA9A-B41B-4DB1-A62C-2DF96AD0D021}">
  <dimension ref="A1"/>
  <sheetViews>
    <sheetView tabSelected="1"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B809A-802F-41C3-B286-D47B0C6FB64A}">
  <sheetPr>
    <pageSetUpPr fitToPage="1"/>
  </sheetPr>
  <dimension ref="A1:ZZ31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3"/>
      <c r="C3" s="16"/>
      <c r="D3" s="17"/>
      <c r="E3" s="17"/>
      <c r="F3" s="20"/>
    </row>
    <row r="4" spans="1:702" x14ac:dyDescent="0.3">
      <c r="A4" s="33"/>
      <c r="B4" s="24" t="s">
        <v>20</v>
      </c>
      <c r="C4" s="16"/>
      <c r="D4" s="17"/>
      <c r="E4" s="17"/>
      <c r="F4" s="20"/>
      <c r="ZY4" s="1" t="s">
        <v>18</v>
      </c>
      <c r="ZZ4" s="4" t="s">
        <v>19</v>
      </c>
    </row>
    <row r="5" spans="1:702" x14ac:dyDescent="0.3">
      <c r="A5" s="34" t="s">
        <v>22</v>
      </c>
      <c r="B5" s="14" t="s">
        <v>23</v>
      </c>
      <c r="C5" s="16"/>
      <c r="D5" s="17"/>
      <c r="E5" s="17"/>
      <c r="F5" s="20"/>
      <c r="ZY5" s="1" t="s">
        <v>21</v>
      </c>
      <c r="ZZ5" s="4"/>
    </row>
    <row r="6" spans="1:702" x14ac:dyDescent="0.3">
      <c r="A6" s="33" t="s">
        <v>25</v>
      </c>
      <c r="B6" s="25" t="s">
        <v>26</v>
      </c>
      <c r="C6" s="16"/>
      <c r="D6" s="17"/>
      <c r="E6" s="17"/>
      <c r="F6" s="20"/>
      <c r="ZY6" s="1" t="s">
        <v>24</v>
      </c>
      <c r="ZZ6" s="4"/>
    </row>
    <row r="7" spans="1:702" x14ac:dyDescent="0.3">
      <c r="A7" s="33" t="s">
        <v>28</v>
      </c>
      <c r="B7" s="26" t="s">
        <v>29</v>
      </c>
      <c r="C7" s="16"/>
      <c r="D7" s="17"/>
      <c r="E7" s="17"/>
      <c r="F7" s="20"/>
      <c r="ZY7" s="1" t="s">
        <v>27</v>
      </c>
      <c r="ZZ7" s="4"/>
    </row>
    <row r="8" spans="1:702" x14ac:dyDescent="0.3">
      <c r="A8" s="35" t="s">
        <v>30</v>
      </c>
      <c r="B8" s="27" t="s">
        <v>34</v>
      </c>
      <c r="C8" s="16" t="s">
        <v>31</v>
      </c>
      <c r="D8" s="18">
        <v>1</v>
      </c>
      <c r="E8" s="19"/>
      <c r="F8" s="21">
        <f>ROUND(D8*E8,2)</f>
        <v>0</v>
      </c>
      <c r="ZY8" s="1" t="s">
        <v>32</v>
      </c>
      <c r="ZZ8" s="4" t="s">
        <v>33</v>
      </c>
    </row>
    <row r="9" spans="1:702" ht="26.4" x14ac:dyDescent="0.3">
      <c r="A9" s="37"/>
      <c r="B9" s="28" t="s">
        <v>35</v>
      </c>
      <c r="C9" s="16"/>
      <c r="D9" s="17"/>
      <c r="E9" s="17"/>
      <c r="F9" s="20"/>
    </row>
    <row r="10" spans="1:702" x14ac:dyDescent="0.3">
      <c r="A10" s="37"/>
      <c r="B10" s="28" t="s">
        <v>36</v>
      </c>
      <c r="C10" s="16"/>
      <c r="D10" s="17"/>
      <c r="E10" s="17"/>
      <c r="F10" s="20"/>
    </row>
    <row r="11" spans="1:702" x14ac:dyDescent="0.3">
      <c r="A11" s="37"/>
      <c r="B11" s="28" t="s">
        <v>37</v>
      </c>
      <c r="C11" s="16"/>
      <c r="D11" s="17"/>
      <c r="E11" s="17"/>
      <c r="F11" s="20"/>
    </row>
    <row r="12" spans="1:702" x14ac:dyDescent="0.3">
      <c r="A12" s="37"/>
      <c r="B12" s="28" t="s">
        <v>38</v>
      </c>
      <c r="C12" s="16"/>
      <c r="D12" s="17"/>
      <c r="E12" s="17"/>
      <c r="F12" s="20"/>
    </row>
    <row r="13" spans="1:702" ht="26.4" x14ac:dyDescent="0.3">
      <c r="A13" s="37"/>
      <c r="B13" s="28" t="s">
        <v>39</v>
      </c>
      <c r="C13" s="16"/>
      <c r="D13" s="17"/>
      <c r="E13" s="17"/>
      <c r="F13" s="20"/>
    </row>
    <row r="14" spans="1:702" x14ac:dyDescent="0.3">
      <c r="A14" s="37"/>
      <c r="B14" s="28" t="s">
        <v>40</v>
      </c>
      <c r="C14" s="16"/>
      <c r="D14" s="17"/>
      <c r="E14" s="17"/>
      <c r="F14" s="20"/>
    </row>
    <row r="15" spans="1:702" x14ac:dyDescent="0.3">
      <c r="A15" s="37"/>
      <c r="B15" s="28" t="s">
        <v>41</v>
      </c>
      <c r="C15" s="16"/>
      <c r="D15" s="17"/>
      <c r="E15" s="17"/>
      <c r="F15" s="20"/>
    </row>
    <row r="16" spans="1:702" ht="52.8" x14ac:dyDescent="0.3">
      <c r="A16" s="37"/>
      <c r="B16" s="28" t="s">
        <v>42</v>
      </c>
      <c r="C16" s="16"/>
      <c r="D16" s="17"/>
      <c r="E16" s="17"/>
      <c r="F16" s="20"/>
    </row>
    <row r="17" spans="1:701" ht="26.4" x14ac:dyDescent="0.3">
      <c r="A17" s="37"/>
      <c r="B17" s="28" t="s">
        <v>43</v>
      </c>
      <c r="C17" s="16"/>
      <c r="D17" s="17"/>
      <c r="E17" s="17"/>
      <c r="F17" s="20"/>
    </row>
    <row r="18" spans="1:701" x14ac:dyDescent="0.3">
      <c r="A18" s="37"/>
      <c r="B18" s="28" t="s">
        <v>44</v>
      </c>
      <c r="C18" s="16"/>
      <c r="D18" s="17"/>
      <c r="E18" s="17"/>
      <c r="F18" s="20"/>
    </row>
    <row r="19" spans="1:701" ht="39.6" x14ac:dyDescent="0.3">
      <c r="A19" s="37"/>
      <c r="B19" s="28" t="s">
        <v>45</v>
      </c>
      <c r="C19" s="16"/>
      <c r="D19" s="17"/>
      <c r="E19" s="17"/>
      <c r="F19" s="20"/>
    </row>
    <row r="20" spans="1:701" ht="26.4" x14ac:dyDescent="0.3">
      <c r="A20" s="37"/>
      <c r="B20" s="28" t="s">
        <v>46</v>
      </c>
      <c r="C20" s="16"/>
      <c r="D20" s="17"/>
      <c r="E20" s="17"/>
      <c r="F20" s="20"/>
    </row>
    <row r="21" spans="1:701" x14ac:dyDescent="0.3">
      <c r="A21" s="37"/>
      <c r="B21" s="28" t="s">
        <v>47</v>
      </c>
      <c r="C21" s="16"/>
      <c r="D21" s="17"/>
      <c r="E21" s="17"/>
      <c r="F21" s="20"/>
    </row>
    <row r="22" spans="1:701" x14ac:dyDescent="0.3">
      <c r="A22" s="37"/>
      <c r="B22" s="28" t="s">
        <v>48</v>
      </c>
      <c r="C22" s="16"/>
      <c r="D22" s="17"/>
      <c r="E22" s="17"/>
      <c r="F22" s="20"/>
    </row>
    <row r="23" spans="1:701" x14ac:dyDescent="0.3">
      <c r="A23" s="37"/>
      <c r="B23" s="28" t="s">
        <v>49</v>
      </c>
      <c r="C23" s="16"/>
      <c r="D23" s="17"/>
      <c r="E23" s="17"/>
      <c r="F23" s="20"/>
    </row>
    <row r="24" spans="1:701" x14ac:dyDescent="0.3">
      <c r="A24" s="37"/>
      <c r="B24" s="23"/>
      <c r="C24" s="16"/>
      <c r="D24" s="17"/>
      <c r="E24" s="17"/>
      <c r="F24" s="20"/>
    </row>
    <row r="25" spans="1:701" x14ac:dyDescent="0.3">
      <c r="A25" s="36"/>
      <c r="B25" s="15" t="s">
        <v>51</v>
      </c>
      <c r="C25" s="16"/>
      <c r="D25" s="17"/>
      <c r="E25" s="17"/>
      <c r="F25" s="22">
        <f>SUBTOTAL(109,F7:F24)</f>
        <v>0</v>
      </c>
      <c r="ZY25" s="1" t="s">
        <v>50</v>
      </c>
    </row>
    <row r="26" spans="1:701" x14ac:dyDescent="0.3">
      <c r="A26" s="37"/>
      <c r="B26" s="23"/>
      <c r="C26" s="16"/>
      <c r="D26" s="17"/>
      <c r="E26" s="17"/>
      <c r="F26" s="20"/>
    </row>
    <row r="27" spans="1:701" x14ac:dyDescent="0.3">
      <c r="A27" s="38"/>
      <c r="B27" s="29"/>
      <c r="C27" s="30"/>
      <c r="D27" s="31"/>
      <c r="E27" s="31"/>
      <c r="F27" s="32"/>
    </row>
    <row r="29" spans="1:701" x14ac:dyDescent="0.3">
      <c r="B29" s="39" t="s">
        <v>53</v>
      </c>
      <c r="F29" s="3">
        <f>SUBTOTAL(109,F3:F27)</f>
        <v>0</v>
      </c>
      <c r="ZY29" s="1" t="s">
        <v>52</v>
      </c>
    </row>
    <row r="30" spans="1:701" x14ac:dyDescent="0.3">
      <c r="B30" s="40" t="str">
        <f>CONCATENATE("TVA (",'Recap Generale'!D12,"%)")</f>
        <v>TVA (20%)</v>
      </c>
      <c r="F30" s="3">
        <f>(F29*'Recap Generale'!D12)/100</f>
        <v>0</v>
      </c>
      <c r="ZY30" s="1" t="s">
        <v>1</v>
      </c>
    </row>
    <row r="31" spans="1:701" x14ac:dyDescent="0.3">
      <c r="B31" s="39" t="s">
        <v>55</v>
      </c>
      <c r="F31" s="3">
        <f>F29+F30</f>
        <v>0</v>
      </c>
      <c r="ZY31" s="1" t="s">
        <v>54</v>
      </c>
    </row>
  </sheetData>
  <sheetProtection algorithmName="SHA-512" hashValue="Tmw9J17DRt2BeDaPke+iBsXTmnqbViJ/yz8rkYl8NIjURAo/fuSITLst+F8O5RQZtUt2QZ7+Ag9XIf0Z0aytMw==" saltValue="I3R/ZRnQKYvYJIZbGQxD8Q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N°11 Page de garde</vt:lpstr>
      <vt:lpstr>Lot N°11 SERRURERIE</vt:lpstr>
      <vt:lpstr>'Lot N°11 SERRURERIE'!Impression_des_titres</vt:lpstr>
      <vt:lpstr>'Lot N°11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2026-02-02T08:11:21Z</dcterms:created>
  <dcterms:modified xsi:type="dcterms:W3CDTF">2026-02-02T08:12:06Z</dcterms:modified>
</cp:coreProperties>
</file>